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sson.ASISTN\Desktop\GARE EUROPEE\GARA PER PALESTRE\gara 25 32\allegati\"/>
    </mc:Choice>
  </mc:AlternateContent>
  <xr:revisionPtr revIDLastSave="0" documentId="13_ncr:1_{AF435076-EFD8-4175-9A38-2F11E07680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9" i="1"/>
  <c r="O18" i="1"/>
  <c r="O16" i="1" s="1"/>
  <c r="N13" i="1"/>
  <c r="O10" i="1"/>
  <c r="O11" i="1"/>
  <c r="C8" i="1"/>
  <c r="C16" i="1" s="1"/>
  <c r="C9" i="1"/>
  <c r="C17" i="1" s="1"/>
  <c r="C11" i="1"/>
  <c r="C19" i="1" s="1"/>
  <c r="O9" i="1" l="1"/>
  <c r="O8" i="1" s="1"/>
  <c r="C10" i="1"/>
  <c r="C18" i="1"/>
</calcChain>
</file>

<file path=xl/sharedStrings.xml><?xml version="1.0" encoding="utf-8"?>
<sst xmlns="http://schemas.openxmlformats.org/spreadsheetml/2006/main" count="33" uniqueCount="21">
  <si>
    <t>a)</t>
  </si>
  <si>
    <t>b)</t>
  </si>
  <si>
    <t>c)</t>
  </si>
  <si>
    <t>d)</t>
  </si>
  <si>
    <t>Importo totale del servizio</t>
  </si>
  <si>
    <t>Importo manodopera non soggetta a ribasso</t>
  </si>
  <si>
    <t>Importo soggetto a ribasso</t>
  </si>
  <si>
    <t>Oneri sicurezza non soggetti a ribasso</t>
  </si>
  <si>
    <t>Variabile</t>
  </si>
  <si>
    <t>Fisso</t>
  </si>
  <si>
    <t>RIEPILOGO (4 ANNI=DURATA CONTRATTO)</t>
  </si>
  <si>
    <t>RIEPILOGO CONTRATTO INCLUSO RINNOVO QUADRIENNALE (4 ANNI + 4)</t>
  </si>
  <si>
    <t>RIEPILOGO COSTO COMPLESSIVO DEL SERVIZIO (TABELLA 1+TABELLA 2)</t>
  </si>
  <si>
    <t>OFFERTA ECONOMICA</t>
  </si>
  <si>
    <t>Alleg. C</t>
  </si>
  <si>
    <t>OFFERTA CONCORRENTE</t>
  </si>
  <si>
    <t>RIEPILOGO OFFERTA CONCORRENTE</t>
  </si>
  <si>
    <t xml:space="preserve"> Offerta</t>
  </si>
  <si>
    <t>Offerta</t>
  </si>
  <si>
    <t>Percentuale ribasso:</t>
  </si>
  <si>
    <t>Documento firmato digitalmente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</si>
</sst>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410]_-;\-* #,##0.00\ [$€-410]_-;_-* &quot;-&quot;??\ [$€-410]_-;_-@_-"/>
    <numFmt numFmtId="166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0" xfId="0" applyFont="1"/>
    <xf numFmtId="164" fontId="0" fillId="0" borderId="0" xfId="0" applyNumberFormat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3" borderId="2" xfId="0" applyFont="1" applyFill="1" applyBorder="1"/>
    <xf numFmtId="0" fontId="3" fillId="4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2" borderId="1" xfId="0" applyNumberFormat="1" applyFont="1" applyFill="1" applyBorder="1"/>
    <xf numFmtId="165" fontId="1" fillId="0" borderId="6" xfId="0" applyNumberFormat="1" applyFont="1" applyBorder="1"/>
    <xf numFmtId="165" fontId="1" fillId="0" borderId="7" xfId="0" applyNumberFormat="1" applyFont="1" applyBorder="1"/>
    <xf numFmtId="44" fontId="1" fillId="0" borderId="7" xfId="1" applyNumberFormat="1" applyFont="1" applyBorder="1"/>
    <xf numFmtId="165" fontId="1" fillId="0" borderId="8" xfId="0" applyNumberFormat="1" applyFont="1" applyBorder="1"/>
    <xf numFmtId="166" fontId="1" fillId="2" borderId="1" xfId="2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5" borderId="1" xfId="0" applyFont="1" applyFill="1" applyBorder="1"/>
    <xf numFmtId="0" fontId="6" fillId="0" borderId="1" xfId="0" applyFont="1" applyBorder="1" applyAlignment="1">
      <alignment horizontal="left" vertical="center" indent="15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zoomScale="81" zoomScaleNormal="81" workbookViewId="0">
      <selection activeCell="O27" sqref="O27"/>
    </sheetView>
  </sheetViews>
  <sheetFormatPr defaultRowHeight="14.4"/>
  <cols>
    <col min="1" max="1" width="8.88671875" customWidth="1"/>
    <col min="2" max="2" width="65.6640625" customWidth="1"/>
    <col min="3" max="3" width="24.88671875" customWidth="1"/>
    <col min="4" max="4" width="6.44140625" hidden="1" customWidth="1"/>
    <col min="5" max="5" width="8.88671875" hidden="1" customWidth="1"/>
    <col min="6" max="6" width="6.21875" hidden="1" customWidth="1"/>
    <col min="7" max="7" width="13.77734375" customWidth="1"/>
    <col min="8" max="8" width="0.109375" hidden="1" customWidth="1"/>
    <col min="9" max="11" width="8.88671875" hidden="1" customWidth="1"/>
    <col min="12" max="12" width="0.109375" customWidth="1"/>
    <col min="13" max="13" width="0.21875" hidden="1" customWidth="1"/>
    <col min="14" max="14" width="31.77734375" customWidth="1"/>
    <col min="15" max="15" width="34.33203125" customWidth="1"/>
    <col min="16" max="16" width="24.77734375" customWidth="1"/>
  </cols>
  <sheetData>
    <row r="1" spans="1:16" ht="18.600000000000001" thickBot="1">
      <c r="A1" s="15" t="s">
        <v>14</v>
      </c>
      <c r="C1" s="14" t="s">
        <v>13</v>
      </c>
      <c r="P1" s="16"/>
    </row>
    <row r="2" spans="1:16" ht="15" thickBot="1"/>
    <row r="3" spans="1:16" ht="15" thickBot="1">
      <c r="A3" s="3"/>
      <c r="B3" s="13" t="s">
        <v>12</v>
      </c>
    </row>
    <row r="5" spans="1:16" ht="15" thickBot="1"/>
    <row r="6" spans="1:16" ht="15" thickBot="1">
      <c r="B6" s="1" t="s">
        <v>10</v>
      </c>
      <c r="N6" s="15" t="s">
        <v>15</v>
      </c>
      <c r="O6" s="15" t="s">
        <v>16</v>
      </c>
    </row>
    <row r="7" spans="1:16" ht="15" thickBot="1"/>
    <row r="8" spans="1:16" ht="15" thickBot="1">
      <c r="A8" s="5" t="s">
        <v>0</v>
      </c>
      <c r="B8" s="2" t="s">
        <v>4</v>
      </c>
      <c r="C8" s="18">
        <f>1709830.08+2572500</f>
        <v>4282330.08</v>
      </c>
      <c r="G8" s="11" t="s">
        <v>8</v>
      </c>
      <c r="O8" s="20">
        <f>O10+O9</f>
        <v>2936455.91</v>
      </c>
    </row>
    <row r="9" spans="1:16" ht="15" thickBot="1">
      <c r="A9" s="5" t="s">
        <v>1</v>
      </c>
      <c r="B9" s="1" t="s">
        <v>5</v>
      </c>
      <c r="C9" s="18">
        <f>1172454.91+1764000</f>
        <v>2936454.91</v>
      </c>
      <c r="G9" s="11" t="s">
        <v>9</v>
      </c>
      <c r="O9" s="21">
        <f>C9</f>
        <v>2936454.91</v>
      </c>
    </row>
    <row r="10" spans="1:16" ht="15" thickBot="1">
      <c r="A10" s="5" t="s">
        <v>2</v>
      </c>
      <c r="B10" s="1" t="s">
        <v>6</v>
      </c>
      <c r="C10" s="19">
        <f>C8-C9</f>
        <v>1345875.17</v>
      </c>
      <c r="G10" s="12" t="s">
        <v>17</v>
      </c>
      <c r="N10" s="26">
        <v>1</v>
      </c>
      <c r="O10" s="22">
        <f>N10</f>
        <v>1</v>
      </c>
    </row>
    <row r="11" spans="1:16" ht="15" thickBot="1">
      <c r="A11" s="8" t="s">
        <v>3</v>
      </c>
      <c r="B11" s="1" t="s">
        <v>7</v>
      </c>
      <c r="C11" s="18">
        <f>2*17925</f>
        <v>35850</v>
      </c>
      <c r="G11" s="11" t="s">
        <v>9</v>
      </c>
      <c r="O11" s="23">
        <f>C11</f>
        <v>35850</v>
      </c>
    </row>
    <row r="12" spans="1:16" ht="15" thickBot="1">
      <c r="A12" s="3"/>
      <c r="B12" s="3"/>
      <c r="G12" s="6"/>
    </row>
    <row r="13" spans="1:16" ht="15" thickBot="1">
      <c r="A13" s="3"/>
      <c r="B13" s="3"/>
      <c r="G13" s="25" t="s">
        <v>19</v>
      </c>
      <c r="N13" s="24">
        <f>(C10-N10)*100/C10</f>
        <v>99.999925698904164</v>
      </c>
    </row>
    <row r="14" spans="1:16" ht="15" thickBot="1">
      <c r="A14" s="3"/>
      <c r="B14" s="1" t="s">
        <v>11</v>
      </c>
      <c r="G14" s="10"/>
    </row>
    <row r="15" spans="1:16" ht="15" thickBot="1">
      <c r="A15" s="3"/>
      <c r="B15" s="3"/>
      <c r="G15" s="10"/>
    </row>
    <row r="16" spans="1:16" ht="15" thickBot="1">
      <c r="A16" s="5" t="s">
        <v>0</v>
      </c>
      <c r="B16" s="2" t="s">
        <v>4</v>
      </c>
      <c r="C16" s="18">
        <f>2*C8</f>
        <v>8564660.1600000001</v>
      </c>
      <c r="G16" s="11" t="s">
        <v>8</v>
      </c>
      <c r="O16" s="17">
        <f>O18+O17</f>
        <v>5872911.8200000003</v>
      </c>
    </row>
    <row r="17" spans="1:15" ht="15" thickBot="1">
      <c r="A17" s="9" t="s">
        <v>1</v>
      </c>
      <c r="B17" s="2" t="s">
        <v>5</v>
      </c>
      <c r="C17" s="18">
        <f>2*C9</f>
        <v>5872909.8200000003</v>
      </c>
      <c r="G17" s="11" t="s">
        <v>9</v>
      </c>
      <c r="O17" s="17">
        <f>2*C9</f>
        <v>5872909.8200000003</v>
      </c>
    </row>
    <row r="18" spans="1:15" ht="15" thickBot="1">
      <c r="A18" s="5" t="s">
        <v>2</v>
      </c>
      <c r="B18" s="2" t="s">
        <v>6</v>
      </c>
      <c r="C18" s="19">
        <f>C16-C17</f>
        <v>2691750.34</v>
      </c>
      <c r="G18" s="12" t="s">
        <v>18</v>
      </c>
      <c r="O18" s="17">
        <f>2*N10</f>
        <v>2</v>
      </c>
    </row>
    <row r="19" spans="1:15" ht="15" thickBot="1">
      <c r="A19" s="5" t="s">
        <v>3</v>
      </c>
      <c r="B19" s="2" t="s">
        <v>7</v>
      </c>
      <c r="C19" s="18">
        <f>2*C11</f>
        <v>71700</v>
      </c>
      <c r="G19" s="11" t="s">
        <v>9</v>
      </c>
      <c r="O19" s="17">
        <f>C19</f>
        <v>71700</v>
      </c>
    </row>
    <row r="21" spans="1:15">
      <c r="B21" s="7"/>
    </row>
    <row r="23" spans="1:15" ht="15" thickBot="1"/>
    <row r="24" spans="1:15" ht="15" thickBot="1">
      <c r="N24" s="27" t="s">
        <v>20</v>
      </c>
      <c r="O24" s="16"/>
    </row>
    <row r="25" spans="1:15">
      <c r="B25" s="4"/>
    </row>
  </sheetData>
  <pageMargins left="0.7" right="0.7" top="0.75" bottom="0.75" header="0.3" footer="0.3"/>
  <pageSetup paperSize="9" orientation="portrait" r:id="rId1"/>
  <ignoredErrors>
    <ignoredError sqref="O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asson</dc:creator>
  <cp:lastModifiedBy>Andrea Asson</cp:lastModifiedBy>
  <cp:lastPrinted>2024-10-21T13:30:01Z</cp:lastPrinted>
  <dcterms:created xsi:type="dcterms:W3CDTF">2015-06-05T18:17:20Z</dcterms:created>
  <dcterms:modified xsi:type="dcterms:W3CDTF">2025-01-28T10:01:21Z</dcterms:modified>
</cp:coreProperties>
</file>